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7. Julio\"/>
    </mc:Choice>
  </mc:AlternateContent>
  <xr:revisionPtr revIDLastSave="0" documentId="8_{1354966D-EFE5-40AB-95BB-BE0AF9926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1" r:id="rId1"/>
  </sheets>
  <definedNames>
    <definedName name="_xlnm._FilterDatabase" localSheetId="0" hidden="1">Julio!$A$9:$Z$33</definedName>
    <definedName name="_xlnm.Print_Area" localSheetId="0">Julio!$B$1:$O$39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+MWIMcxoDWKvNauOcsGtJdJYldg==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N32" i="1"/>
  <c r="N31" i="1" s="1"/>
  <c r="M32" i="1"/>
  <c r="M31" i="1" s="1"/>
  <c r="L32" i="1"/>
  <c r="L31" i="1" s="1"/>
  <c r="J32" i="1"/>
  <c r="J31" i="1" s="1"/>
  <c r="I32" i="1"/>
  <c r="H32" i="1"/>
  <c r="H31" i="1" s="1"/>
  <c r="G32" i="1"/>
  <c r="G31" i="1" s="1"/>
  <c r="F32" i="1"/>
  <c r="F31" i="1" s="1"/>
  <c r="E32" i="1"/>
  <c r="E31" i="1" s="1"/>
  <c r="K30" i="1"/>
  <c r="N28" i="1"/>
  <c r="N27" i="1" s="1"/>
  <c r="M28" i="1"/>
  <c r="M27" i="1" s="1"/>
  <c r="L28" i="1"/>
  <c r="L27" i="1" s="1"/>
  <c r="J28" i="1"/>
  <c r="J27" i="1" s="1"/>
  <c r="I28" i="1"/>
  <c r="H28" i="1"/>
  <c r="H27" i="1" s="1"/>
  <c r="G28" i="1"/>
  <c r="G27" i="1" s="1"/>
  <c r="F28" i="1"/>
  <c r="F27" i="1" s="1"/>
  <c r="E28" i="1"/>
  <c r="E27" i="1" s="1"/>
  <c r="D28" i="1"/>
  <c r="D27" i="1"/>
  <c r="D24" i="1" s="1"/>
  <c r="N25" i="1"/>
  <c r="M25" i="1"/>
  <c r="L25" i="1"/>
  <c r="J25" i="1"/>
  <c r="I25" i="1"/>
  <c r="H25" i="1"/>
  <c r="G25" i="1"/>
  <c r="F25" i="1"/>
  <c r="E25" i="1"/>
  <c r="O24" i="1"/>
  <c r="O22" i="1"/>
  <c r="O21" i="1" s="1"/>
  <c r="O20" i="1" s="1"/>
  <c r="N22" i="1"/>
  <c r="N21" i="1" s="1"/>
  <c r="N20" i="1" s="1"/>
  <c r="M22" i="1"/>
  <c r="M21" i="1" s="1"/>
  <c r="M20" i="1" s="1"/>
  <c r="L22" i="1"/>
  <c r="L21" i="1" s="1"/>
  <c r="L20" i="1" s="1"/>
  <c r="K22" i="1"/>
  <c r="K21" i="1" s="1"/>
  <c r="K20" i="1" s="1"/>
  <c r="J22" i="1"/>
  <c r="J21" i="1" s="1"/>
  <c r="J20" i="1" s="1"/>
  <c r="I22" i="1"/>
  <c r="I21" i="1" s="1"/>
  <c r="I20" i="1" s="1"/>
  <c r="H22" i="1"/>
  <c r="H21" i="1" s="1"/>
  <c r="H20" i="1" s="1"/>
  <c r="G22" i="1"/>
  <c r="G21" i="1" s="1"/>
  <c r="G20" i="1" s="1"/>
  <c r="F22" i="1"/>
  <c r="F21" i="1" s="1"/>
  <c r="F20" i="1" s="1"/>
  <c r="E22" i="1"/>
  <c r="E21" i="1" s="1"/>
  <c r="E20" i="1" s="1"/>
  <c r="D22" i="1"/>
  <c r="D21" i="1" s="1"/>
  <c r="D20" i="1" s="1"/>
  <c r="D15" i="1" s="1"/>
  <c r="N18" i="1"/>
  <c r="N17" i="1" s="1"/>
  <c r="N16" i="1" s="1"/>
  <c r="N15" i="1" s="1"/>
  <c r="N14" i="1" s="1"/>
  <c r="N13" i="1" s="1"/>
  <c r="N12" i="1" s="1"/>
  <c r="N11" i="1" s="1"/>
  <c r="M18" i="1"/>
  <c r="M17" i="1" s="1"/>
  <c r="M16" i="1" s="1"/>
  <c r="M15" i="1" s="1"/>
  <c r="M14" i="1" s="1"/>
  <c r="M13" i="1" s="1"/>
  <c r="M12" i="1" s="1"/>
  <c r="M11" i="1" s="1"/>
  <c r="L18" i="1"/>
  <c r="L17" i="1" s="1"/>
  <c r="L16" i="1" s="1"/>
  <c r="L15" i="1" s="1"/>
  <c r="L14" i="1" s="1"/>
  <c r="L13" i="1" s="1"/>
  <c r="L12" i="1" s="1"/>
  <c r="L11" i="1" s="1"/>
  <c r="J18" i="1"/>
  <c r="J17" i="1" s="1"/>
  <c r="J16" i="1" s="1"/>
  <c r="I18" i="1"/>
  <c r="H18" i="1"/>
  <c r="H17" i="1" s="1"/>
  <c r="H16" i="1" s="1"/>
  <c r="G18" i="1"/>
  <c r="G17" i="1" s="1"/>
  <c r="G16" i="1" s="1"/>
  <c r="F18" i="1"/>
  <c r="F17" i="1" s="1"/>
  <c r="F16" i="1" s="1"/>
  <c r="E18" i="1"/>
  <c r="E17" i="1" s="1"/>
  <c r="E16" i="1" s="1"/>
  <c r="D12" i="1"/>
  <c r="H14" i="1" l="1"/>
  <c r="H13" i="1" s="1"/>
  <c r="H12" i="1" s="1"/>
  <c r="H11" i="1" s="1"/>
  <c r="K32" i="1"/>
  <c r="F24" i="1"/>
  <c r="H24" i="1"/>
  <c r="M10" i="1"/>
  <c r="K28" i="1"/>
  <c r="K18" i="1"/>
  <c r="L10" i="1"/>
  <c r="I27" i="1"/>
  <c r="K27" i="1" s="1"/>
  <c r="J24" i="1"/>
  <c r="G14" i="1"/>
  <c r="G13" i="1" s="1"/>
  <c r="G12" i="1" s="1"/>
  <c r="I31" i="1"/>
  <c r="K31" i="1" s="1"/>
  <c r="L24" i="1"/>
  <c r="M24" i="1"/>
  <c r="I17" i="1"/>
  <c r="K17" i="1" s="1"/>
  <c r="E24" i="1"/>
  <c r="N24" i="1"/>
  <c r="D11" i="1"/>
  <c r="D10" i="1" s="1"/>
  <c r="G24" i="1"/>
  <c r="K25" i="1"/>
  <c r="E15" i="1"/>
  <c r="E14" i="1" s="1"/>
  <c r="E13" i="1" s="1"/>
  <c r="E12" i="1" s="1"/>
  <c r="N10" i="1"/>
  <c r="J14" i="1"/>
  <c r="J13" i="1" s="1"/>
  <c r="J12" i="1" s="1"/>
  <c r="F15" i="1"/>
  <c r="F14" i="1" s="1"/>
  <c r="F13" i="1" s="1"/>
  <c r="F12" i="1" s="1"/>
  <c r="F11" i="1" s="1"/>
  <c r="F10" i="1" s="1"/>
  <c r="H10" i="1" l="1"/>
  <c r="I24" i="1"/>
  <c r="K24" i="1" s="1"/>
  <c r="J11" i="1"/>
  <c r="J10" i="1" s="1"/>
  <c r="G11" i="1"/>
  <c r="G10" i="1" s="1"/>
  <c r="I16" i="1"/>
  <c r="K16" i="1" s="1"/>
  <c r="E11" i="1"/>
  <c r="E10" i="1" s="1"/>
  <c r="I14" i="1" l="1"/>
  <c r="K15" i="1" l="1"/>
  <c r="I13" i="1"/>
  <c r="K14" i="1"/>
  <c r="K13" i="1" l="1"/>
  <c r="I12" i="1"/>
  <c r="I11" i="1" l="1"/>
  <c r="K12" i="1"/>
  <c r="I10" i="1" l="1"/>
  <c r="K10" i="1" s="1"/>
  <c r="K11" i="1"/>
</calcChain>
</file>

<file path=xl/sharedStrings.xml><?xml version="1.0" encoding="utf-8"?>
<sst xmlns="http://schemas.openxmlformats.org/spreadsheetml/2006/main" count="82" uniqueCount="77">
  <si>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</si>
  <si>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</si>
  <si>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</si>
  <si>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</si>
  <si>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2022</t>
  </si>
  <si>
    <t>agr</t>
  </si>
  <si>
    <t>No. Rubro</t>
  </si>
  <si>
    <t>Nombre del Rubro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</si>
  <si>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</si>
  <si>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</si>
  <si>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</si>
  <si>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</si>
  <si>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</si>
  <si>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</si>
  <si>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</si>
  <si>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</si>
  <si>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</si>
  <si>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</si>
  <si>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</si>
  <si>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</si>
  <si>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Rentas e Ingresos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</si>
  <si>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</si>
  <si>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</si>
  <si>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</si>
  <si>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</si>
  <si>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</si>
  <si>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</si>
  <si>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</si>
  <si>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</si>
  <si>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</si>
  <si>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</si>
  <si>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</si>
  <si>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</si>
  <si>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</si>
  <si>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</si>
  <si>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</si>
  <si>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</si>
  <si>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x</t>
  </si>
  <si>
    <t>O11020500107020112</t>
  </si>
  <si>
    <t>Servicios de alquiler o arrendamiento con o sin opción de compra, relativos a bienes inmuebles no residenciales (diferentes a vivienda), propios o arrendados</t>
  </si>
  <si>
    <t>O11020500109</t>
  </si>
  <si>
    <t>Servicios para la comunidad, sociales y personales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</si>
  <si>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</si>
  <si>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</si>
  <si>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</si>
  <si>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</si>
  <si>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X</t>
  </si>
  <si>
    <t>O11020500109060290</t>
  </si>
  <si>
    <t>Otros servicios de artes escénicas, eventos cuturales y de entretenimiento en vivo</t>
  </si>
  <si>
    <t>O12</t>
  </si>
  <si>
    <t>Recursos de capital</t>
  </si>
  <si>
    <t>O1205</t>
  </si>
  <si>
    <t>Rendimientos financieros</t>
  </si>
  <si>
    <t>O120503</t>
  </si>
  <si>
    <t>Valores distintos de acciones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</si>
  <si>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</si>
  <si>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</si>
  <si>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</si>
  <si>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</si>
  <si>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</si>
  <si>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</si>
  <si>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O12100203</t>
  </si>
  <si>
    <t>Libre destinación</t>
  </si>
  <si>
    <t>O15</t>
  </si>
  <si>
    <t>TRANSFERENCIAS ADMINISTRACIÓN CENTRAL</t>
  </si>
  <si>
    <t>O1501</t>
  </si>
  <si>
    <t>Aporte Ordinario</t>
  </si>
  <si>
    <t>O150101</t>
  </si>
  <si>
    <t>Vigencia</t>
  </si>
  <si>
    <t>LIDA CARMENZA MONTOYA SERRATO</t>
  </si>
  <si>
    <t>MARGARITA MARIA DIAZ CASAS</t>
  </si>
  <si>
    <t>RESPONSABLE DE PRESUPUESTO</t>
  </si>
  <si>
    <t>DIRECTORA GENERAL</t>
  </si>
  <si>
    <t>C.C. No. 52.710.488 DE BOGOTÁ</t>
  </si>
  <si>
    <t>C.C. No. 45.565.585</t>
  </si>
  <si>
    <t>TELEFONO: 4320410</t>
  </si>
  <si>
    <t>MES: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</si>
</sst>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dd&quot; de &quot;mmmm&quot; de &quot;yyyy"/>
    <numFmt numFmtId="166" formatCode="_-* #,##0_-;\-* #,##0_-;_-* &quot;-&quot;_-;_-@"/>
  </numFmts>
  <fonts count="8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/>
    <xf numFmtId="164" fontId="3" fillId="0" borderId="1" xfId="0" applyNumberFormat="1" applyFont="1" applyBorder="1"/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165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topLeftCell="B1" workbookViewId="0">
      <selection activeCell="B7" sqref="B7:O7"/>
    </sheetView>
  </sheetViews>
  <sheetFormatPr baseColWidth="10" defaultColWidth="14.42578125" defaultRowHeight="15" customHeight="1" x14ac:dyDescent="0.25"/>
  <cols>
    <col min="1" max="1" width="7.140625" customWidth="1"/>
    <col min="2" max="2" width="20" customWidth="1"/>
    <col min="3" max="3" width="29.42578125" style="36" customWidth="1"/>
    <col min="4" max="5" width="14.28515625" customWidth="1"/>
    <col min="6" max="6" width="13" customWidth="1"/>
    <col min="7" max="7" width="15.42578125" customWidth="1"/>
    <col min="8" max="8" width="13.28515625" customWidth="1"/>
    <col min="9" max="9" width="15.7109375" customWidth="1"/>
    <col min="10" max="10" width="15.42578125" customWidth="1"/>
    <col min="11" max="11" width="7.28515625" customWidth="1"/>
    <col min="12" max="12" width="15.28515625" customWidth="1"/>
    <col min="13" max="13" width="10.85546875" customWidth="1"/>
    <col min="14" max="14" width="10.140625" customWidth="1"/>
    <col min="15" max="15" width="7.85546875" customWidth="1"/>
    <col min="16" max="26" width="11" customWidth="1"/>
  </cols>
  <sheetData>
    <row r="1" spans="1:26" ht="13.5" customHeight="1" x14ac:dyDescent="0.25">
      <c r="A1" s="1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43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43" t="s">
        <v>76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43" t="s">
        <v>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45">
        <v>44777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25" customHeight="1" x14ac:dyDescent="0.25">
      <c r="A8" s="1"/>
      <c r="B8" s="1"/>
      <c r="C8" s="35"/>
      <c r="D8" s="3"/>
      <c r="E8" s="3"/>
      <c r="F8" s="3"/>
      <c r="G8" s="4"/>
      <c r="H8" s="4"/>
      <c r="I8" s="4"/>
      <c r="J8" s="5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34" customFormat="1" ht="25.5" customHeight="1" x14ac:dyDescent="0.25">
      <c r="A9" s="33" t="s">
        <v>5</v>
      </c>
      <c r="B9" s="8" t="s">
        <v>6</v>
      </c>
      <c r="C9" s="37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x14ac:dyDescent="0.25">
      <c r="A10" s="7"/>
      <c r="B10" s="8"/>
      <c r="C10" s="40" t="s">
        <v>20</v>
      </c>
      <c r="D10" s="9">
        <f t="shared" ref="D10:J10" si="0">D11</f>
        <v>20850816000</v>
      </c>
      <c r="E10" s="9">
        <f t="shared" si="0"/>
        <v>0</v>
      </c>
      <c r="F10" s="9">
        <f t="shared" si="0"/>
        <v>543773915</v>
      </c>
      <c r="G10" s="9">
        <f t="shared" si="0"/>
        <v>21394589915</v>
      </c>
      <c r="H10" s="9">
        <f t="shared" si="0"/>
        <v>1861554876</v>
      </c>
      <c r="I10" s="9">
        <f t="shared" si="0"/>
        <v>8172552373</v>
      </c>
      <c r="J10" s="9">
        <f t="shared" si="0"/>
        <v>13222037542</v>
      </c>
      <c r="K10" s="11">
        <f t="shared" ref="K10:K18" si="1">I10/G10*100</f>
        <v>38.199154110778849</v>
      </c>
      <c r="L10" s="9">
        <f t="shared" ref="L10:N10" si="2">+L11+L31</f>
        <v>0</v>
      </c>
      <c r="M10" s="9">
        <f t="shared" si="2"/>
        <v>0</v>
      </c>
      <c r="N10" s="9">
        <f t="shared" si="2"/>
        <v>0</v>
      </c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2"/>
      <c r="B11" s="13" t="s">
        <v>21</v>
      </c>
      <c r="C11" s="41" t="s">
        <v>22</v>
      </c>
      <c r="D11" s="14">
        <f t="shared" ref="D11:J11" si="3">D12+D24+D31</f>
        <v>20850816000</v>
      </c>
      <c r="E11" s="14">
        <f t="shared" si="3"/>
        <v>0</v>
      </c>
      <c r="F11" s="14">
        <f t="shared" si="3"/>
        <v>543773915</v>
      </c>
      <c r="G11" s="14">
        <f t="shared" si="3"/>
        <v>21394589915</v>
      </c>
      <c r="H11" s="14">
        <f>H12+H24+H31</f>
        <v>1861554876</v>
      </c>
      <c r="I11" s="14">
        <f t="shared" si="3"/>
        <v>8172552373</v>
      </c>
      <c r="J11" s="14">
        <f t="shared" si="3"/>
        <v>13222037542</v>
      </c>
      <c r="K11" s="11">
        <f t="shared" si="1"/>
        <v>38.199154110778849</v>
      </c>
      <c r="L11" s="9">
        <f t="shared" ref="L11:N11" si="4">+L12</f>
        <v>0</v>
      </c>
      <c r="M11" s="9">
        <f t="shared" si="4"/>
        <v>0</v>
      </c>
      <c r="N11" s="9">
        <f t="shared" si="4"/>
        <v>0</v>
      </c>
      <c r="O11" s="9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3" t="s">
        <v>23</v>
      </c>
      <c r="C12" s="41" t="s">
        <v>24</v>
      </c>
      <c r="D12" s="14">
        <f t="shared" ref="D12:G12" si="5">D13</f>
        <v>43260000</v>
      </c>
      <c r="E12" s="14">
        <f t="shared" si="5"/>
        <v>0</v>
      </c>
      <c r="F12" s="14">
        <f t="shared" si="5"/>
        <v>333506048</v>
      </c>
      <c r="G12" s="14">
        <f t="shared" si="5"/>
        <v>376766048</v>
      </c>
      <c r="H12" s="9">
        <f t="shared" ref="H12:J12" si="6">+H13</f>
        <v>336886048</v>
      </c>
      <c r="I12" s="9">
        <f t="shared" si="6"/>
        <v>362359381</v>
      </c>
      <c r="J12" s="9">
        <f t="shared" si="6"/>
        <v>14406667</v>
      </c>
      <c r="K12" s="11">
        <f t="shared" si="1"/>
        <v>96.176230030153889</v>
      </c>
      <c r="L12" s="9">
        <f t="shared" ref="L12:N12" si="7">+L13</f>
        <v>0</v>
      </c>
      <c r="M12" s="9">
        <f t="shared" si="7"/>
        <v>0</v>
      </c>
      <c r="N12" s="9">
        <f t="shared" si="7"/>
        <v>0</v>
      </c>
      <c r="O12" s="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5"/>
      <c r="B13" s="16" t="s">
        <v>25</v>
      </c>
      <c r="C13" s="42" t="s">
        <v>26</v>
      </c>
      <c r="D13" s="17">
        <v>43260000</v>
      </c>
      <c r="E13" s="28">
        <f t="shared" ref="E13:J13" si="8">+E14</f>
        <v>0</v>
      </c>
      <c r="F13" s="28">
        <f t="shared" si="8"/>
        <v>333506048</v>
      </c>
      <c r="G13" s="28">
        <f t="shared" si="8"/>
        <v>376766048</v>
      </c>
      <c r="H13" s="28">
        <f t="shared" si="8"/>
        <v>336886048</v>
      </c>
      <c r="I13" s="28">
        <f t="shared" si="8"/>
        <v>362359381</v>
      </c>
      <c r="J13" s="28">
        <f t="shared" si="8"/>
        <v>14406667</v>
      </c>
      <c r="K13" s="18">
        <f t="shared" si="1"/>
        <v>96.176230030153889</v>
      </c>
      <c r="L13" s="28">
        <f t="shared" ref="L13:N13" si="9">+L14</f>
        <v>0</v>
      </c>
      <c r="M13" s="28">
        <f t="shared" si="9"/>
        <v>0</v>
      </c>
      <c r="N13" s="28">
        <f t="shared" si="9"/>
        <v>0</v>
      </c>
      <c r="O13" s="2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6" t="s">
        <v>27</v>
      </c>
      <c r="C14" s="42" t="s">
        <v>28</v>
      </c>
      <c r="D14" s="17">
        <v>43260000</v>
      </c>
      <c r="E14" s="28">
        <f t="shared" ref="E14:J14" si="10">+E15</f>
        <v>0</v>
      </c>
      <c r="F14" s="28">
        <f t="shared" si="10"/>
        <v>333506048</v>
      </c>
      <c r="G14" s="28">
        <f t="shared" si="10"/>
        <v>376766048</v>
      </c>
      <c r="H14" s="28">
        <f t="shared" si="10"/>
        <v>336886048</v>
      </c>
      <c r="I14" s="28">
        <f t="shared" si="10"/>
        <v>362359381</v>
      </c>
      <c r="J14" s="28">
        <f t="shared" si="10"/>
        <v>14406667</v>
      </c>
      <c r="K14" s="18">
        <f t="shared" si="1"/>
        <v>96.176230030153889</v>
      </c>
      <c r="L14" s="28">
        <f t="shared" ref="L14:N14" si="11">+L15</f>
        <v>0</v>
      </c>
      <c r="M14" s="28">
        <f t="shared" si="11"/>
        <v>0</v>
      </c>
      <c r="N14" s="28">
        <f t="shared" si="11"/>
        <v>0</v>
      </c>
      <c r="O14" s="2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6" t="s">
        <v>29</v>
      </c>
      <c r="C15" s="42" t="s">
        <v>30</v>
      </c>
      <c r="D15" s="17">
        <f t="shared" ref="D15:F15" si="12">+D16+D20</f>
        <v>43260000</v>
      </c>
      <c r="E15" s="17">
        <f t="shared" si="12"/>
        <v>0</v>
      </c>
      <c r="F15" s="17">
        <f t="shared" si="12"/>
        <v>333506048</v>
      </c>
      <c r="G15" s="17">
        <f>+G16+G20</f>
        <v>376766048</v>
      </c>
      <c r="H15" s="17">
        <f>+H16+H20</f>
        <v>336886048</v>
      </c>
      <c r="I15" s="17">
        <f>+I16+I20</f>
        <v>362359381</v>
      </c>
      <c r="J15" s="17">
        <f>+J16+J20</f>
        <v>14406667</v>
      </c>
      <c r="K15" s="18">
        <f t="shared" si="1"/>
        <v>96.176230030153889</v>
      </c>
      <c r="L15" s="28">
        <f t="shared" ref="L15:N15" si="13">+L16</f>
        <v>0</v>
      </c>
      <c r="M15" s="28">
        <f t="shared" si="13"/>
        <v>0</v>
      </c>
      <c r="N15" s="28">
        <f t="shared" si="13"/>
        <v>0</v>
      </c>
      <c r="O15" s="2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3.75" x14ac:dyDescent="0.25">
      <c r="A16" s="15"/>
      <c r="B16" s="16" t="s">
        <v>31</v>
      </c>
      <c r="C16" s="42" t="s">
        <v>32</v>
      </c>
      <c r="D16" s="17">
        <v>43260000</v>
      </c>
      <c r="E16" s="28">
        <f t="shared" ref="E16:J16" si="14">+E17</f>
        <v>0</v>
      </c>
      <c r="F16" s="28">
        <f t="shared" si="14"/>
        <v>0</v>
      </c>
      <c r="G16" s="28">
        <f t="shared" si="14"/>
        <v>43260000</v>
      </c>
      <c r="H16" s="28">
        <f t="shared" si="14"/>
        <v>3380000</v>
      </c>
      <c r="I16" s="28">
        <f t="shared" si="14"/>
        <v>28853333</v>
      </c>
      <c r="J16" s="28">
        <f t="shared" si="14"/>
        <v>14406667</v>
      </c>
      <c r="K16" s="18">
        <f t="shared" si="1"/>
        <v>66.69748728617661</v>
      </c>
      <c r="L16" s="28">
        <f t="shared" ref="L16:N16" si="15">+L17</f>
        <v>0</v>
      </c>
      <c r="M16" s="28">
        <f t="shared" si="15"/>
        <v>0</v>
      </c>
      <c r="N16" s="28">
        <f t="shared" si="15"/>
        <v>0</v>
      </c>
      <c r="O16" s="28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6" t="s">
        <v>33</v>
      </c>
      <c r="C17" s="42" t="s">
        <v>34</v>
      </c>
      <c r="D17" s="17">
        <v>43260000</v>
      </c>
      <c r="E17" s="9">
        <f t="shared" ref="E17:J17" si="16">+E18</f>
        <v>0</v>
      </c>
      <c r="F17" s="9">
        <f t="shared" si="16"/>
        <v>0</v>
      </c>
      <c r="G17" s="28">
        <f t="shared" si="16"/>
        <v>43260000</v>
      </c>
      <c r="H17" s="28">
        <f t="shared" si="16"/>
        <v>3380000</v>
      </c>
      <c r="I17" s="28">
        <f t="shared" si="16"/>
        <v>28853333</v>
      </c>
      <c r="J17" s="28">
        <f t="shared" si="16"/>
        <v>14406667</v>
      </c>
      <c r="K17" s="18">
        <f t="shared" si="1"/>
        <v>66.69748728617661</v>
      </c>
      <c r="L17" s="28">
        <f t="shared" ref="L17:N17" si="17">+L18</f>
        <v>0</v>
      </c>
      <c r="M17" s="28">
        <f t="shared" si="17"/>
        <v>0</v>
      </c>
      <c r="N17" s="28">
        <f t="shared" si="17"/>
        <v>0</v>
      </c>
      <c r="O17" s="28">
        <v>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5" x14ac:dyDescent="0.25">
      <c r="A18" s="15"/>
      <c r="B18" s="16" t="s">
        <v>35</v>
      </c>
      <c r="C18" s="42" t="s">
        <v>36</v>
      </c>
      <c r="D18" s="17">
        <v>43260000</v>
      </c>
      <c r="E18" s="28">
        <f t="shared" ref="E18:J18" si="18">+E19</f>
        <v>0</v>
      </c>
      <c r="F18" s="28">
        <f t="shared" si="18"/>
        <v>0</v>
      </c>
      <c r="G18" s="28">
        <f t="shared" si="18"/>
        <v>43260000</v>
      </c>
      <c r="H18" s="19">
        <f t="shared" si="18"/>
        <v>3380000</v>
      </c>
      <c r="I18" s="19">
        <f t="shared" si="18"/>
        <v>28853333</v>
      </c>
      <c r="J18" s="19">
        <f t="shared" si="18"/>
        <v>14406667</v>
      </c>
      <c r="K18" s="20">
        <f t="shared" si="1"/>
        <v>66.69748728617661</v>
      </c>
      <c r="L18" s="28">
        <f t="shared" ref="L18:N18" si="19">+L19</f>
        <v>0</v>
      </c>
      <c r="M18" s="28">
        <f t="shared" si="19"/>
        <v>0</v>
      </c>
      <c r="N18" s="28">
        <f t="shared" si="19"/>
        <v>0</v>
      </c>
      <c r="O18" s="28"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56.25" x14ac:dyDescent="0.25">
      <c r="A19" s="15" t="s">
        <v>37</v>
      </c>
      <c r="B19" s="16" t="s">
        <v>38</v>
      </c>
      <c r="C19" s="42" t="s">
        <v>39</v>
      </c>
      <c r="D19" s="17">
        <v>43260000</v>
      </c>
      <c r="E19" s="9">
        <v>0</v>
      </c>
      <c r="F19" s="9">
        <v>0</v>
      </c>
      <c r="G19" s="21">
        <v>43260000</v>
      </c>
      <c r="H19" s="28">
        <v>3380000</v>
      </c>
      <c r="I19" s="28">
        <v>28853333</v>
      </c>
      <c r="J19" s="28">
        <v>14406667</v>
      </c>
      <c r="K19" s="18">
        <v>66.697500000000005</v>
      </c>
      <c r="L19" s="22">
        <v>0</v>
      </c>
      <c r="M19" s="28">
        <v>0</v>
      </c>
      <c r="N19" s="28">
        <v>0</v>
      </c>
      <c r="O19" s="28">
        <v>0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x14ac:dyDescent="0.25">
      <c r="A20" s="15"/>
      <c r="B20" s="16" t="s">
        <v>40</v>
      </c>
      <c r="C20" s="42" t="s">
        <v>41</v>
      </c>
      <c r="D20" s="17">
        <f t="shared" ref="D20:O20" si="20">+D21</f>
        <v>0</v>
      </c>
      <c r="E20" s="17">
        <f t="shared" si="20"/>
        <v>0</v>
      </c>
      <c r="F20" s="17">
        <f t="shared" si="20"/>
        <v>333506048</v>
      </c>
      <c r="G20" s="17">
        <f t="shared" si="20"/>
        <v>333506048</v>
      </c>
      <c r="H20" s="23">
        <f t="shared" si="20"/>
        <v>333506048</v>
      </c>
      <c r="I20" s="23">
        <f t="shared" si="20"/>
        <v>333506048</v>
      </c>
      <c r="J20" s="23">
        <f t="shared" si="20"/>
        <v>0</v>
      </c>
      <c r="K20" s="24">
        <f t="shared" si="20"/>
        <v>100</v>
      </c>
      <c r="L20" s="17">
        <f t="shared" si="20"/>
        <v>0</v>
      </c>
      <c r="M20" s="17">
        <f t="shared" si="20"/>
        <v>0</v>
      </c>
      <c r="N20" s="17">
        <f t="shared" si="20"/>
        <v>0</v>
      </c>
      <c r="O20" s="17">
        <f t="shared" si="20"/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x14ac:dyDescent="0.25">
      <c r="A21" s="15"/>
      <c r="B21" s="16" t="s">
        <v>42</v>
      </c>
      <c r="C21" s="42" t="s">
        <v>43</v>
      </c>
      <c r="D21" s="17">
        <f t="shared" ref="D21:O21" si="21">+D22</f>
        <v>0</v>
      </c>
      <c r="E21" s="17">
        <f t="shared" si="21"/>
        <v>0</v>
      </c>
      <c r="F21" s="17">
        <f t="shared" si="21"/>
        <v>333506048</v>
      </c>
      <c r="G21" s="17">
        <f t="shared" si="21"/>
        <v>333506048</v>
      </c>
      <c r="H21" s="17">
        <f t="shared" si="21"/>
        <v>333506048</v>
      </c>
      <c r="I21" s="17">
        <f t="shared" si="21"/>
        <v>333506048</v>
      </c>
      <c r="J21" s="17">
        <f t="shared" si="21"/>
        <v>0</v>
      </c>
      <c r="K21" s="25">
        <f t="shared" si="21"/>
        <v>100</v>
      </c>
      <c r="L21" s="17">
        <f t="shared" si="21"/>
        <v>0</v>
      </c>
      <c r="M21" s="17">
        <f t="shared" si="21"/>
        <v>0</v>
      </c>
      <c r="N21" s="17">
        <f t="shared" si="21"/>
        <v>0</v>
      </c>
      <c r="O21" s="17">
        <f t="shared" si="21"/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3.75" x14ac:dyDescent="0.25">
      <c r="A22" s="15"/>
      <c r="B22" s="16" t="s">
        <v>44</v>
      </c>
      <c r="C22" s="42" t="s">
        <v>45</v>
      </c>
      <c r="D22" s="17">
        <f t="shared" ref="D22:O22" si="22">+D23</f>
        <v>0</v>
      </c>
      <c r="E22" s="17">
        <f t="shared" si="22"/>
        <v>0</v>
      </c>
      <c r="F22" s="17">
        <f t="shared" si="22"/>
        <v>333506048</v>
      </c>
      <c r="G22" s="17">
        <f t="shared" si="22"/>
        <v>333506048</v>
      </c>
      <c r="H22" s="26">
        <f t="shared" si="22"/>
        <v>333506048</v>
      </c>
      <c r="I22" s="26">
        <f t="shared" si="22"/>
        <v>333506048</v>
      </c>
      <c r="J22" s="26">
        <f t="shared" si="22"/>
        <v>0</v>
      </c>
      <c r="K22" s="27">
        <f t="shared" si="22"/>
        <v>100</v>
      </c>
      <c r="L22" s="17">
        <f t="shared" si="22"/>
        <v>0</v>
      </c>
      <c r="M22" s="17">
        <f t="shared" si="22"/>
        <v>0</v>
      </c>
      <c r="N22" s="17">
        <f t="shared" si="22"/>
        <v>0</v>
      </c>
      <c r="O22" s="17">
        <f t="shared" si="22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33.75" x14ac:dyDescent="0.25">
      <c r="A23" s="15" t="s">
        <v>46</v>
      </c>
      <c r="B23" s="16" t="s">
        <v>47</v>
      </c>
      <c r="C23" s="42" t="s">
        <v>48</v>
      </c>
      <c r="D23" s="17">
        <v>0</v>
      </c>
      <c r="E23" s="17">
        <v>0</v>
      </c>
      <c r="F23" s="17">
        <v>333506048</v>
      </c>
      <c r="G23" s="21">
        <v>333506048</v>
      </c>
      <c r="H23" s="28">
        <v>333506048</v>
      </c>
      <c r="I23" s="28">
        <v>333506048</v>
      </c>
      <c r="J23" s="28">
        <v>0</v>
      </c>
      <c r="K23" s="18">
        <v>100</v>
      </c>
      <c r="L23" s="22">
        <v>0</v>
      </c>
      <c r="M23" s="28">
        <v>0</v>
      </c>
      <c r="N23" s="28">
        <v>0</v>
      </c>
      <c r="O23" s="28"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2"/>
      <c r="B24" s="13" t="s">
        <v>49</v>
      </c>
      <c r="C24" s="41" t="s">
        <v>50</v>
      </c>
      <c r="D24" s="14">
        <f t="shared" ref="D24:G24" si="23">D25+D27</f>
        <v>17300000</v>
      </c>
      <c r="E24" s="14">
        <f t="shared" si="23"/>
        <v>0</v>
      </c>
      <c r="F24" s="14">
        <f t="shared" si="23"/>
        <v>210267867</v>
      </c>
      <c r="G24" s="14">
        <f t="shared" si="23"/>
        <v>227567867</v>
      </c>
      <c r="H24" s="28">
        <f t="shared" ref="H24:J24" si="24">+H25+H27</f>
        <v>210293737</v>
      </c>
      <c r="I24" s="28">
        <f t="shared" si="24"/>
        <v>210682620</v>
      </c>
      <c r="J24" s="28">
        <f t="shared" si="24"/>
        <v>16885247</v>
      </c>
      <c r="K24" s="18">
        <f t="shared" ref="K24:K25" si="25">I24/G24*100</f>
        <v>92.580126877051583</v>
      </c>
      <c r="L24" s="28">
        <f t="shared" ref="L24:O24" si="26">+L25+L27</f>
        <v>0</v>
      </c>
      <c r="M24" s="28">
        <f t="shared" si="26"/>
        <v>0</v>
      </c>
      <c r="N24" s="28">
        <f t="shared" si="26"/>
        <v>0</v>
      </c>
      <c r="O24" s="28">
        <f t="shared" si="26"/>
        <v>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15"/>
      <c r="B25" s="16" t="s">
        <v>51</v>
      </c>
      <c r="C25" s="42" t="s">
        <v>52</v>
      </c>
      <c r="D25" s="17">
        <v>300000</v>
      </c>
      <c r="E25" s="28">
        <f t="shared" ref="E25:J25" si="27">+E26</f>
        <v>0</v>
      </c>
      <c r="F25" s="28">
        <f t="shared" si="27"/>
        <v>0</v>
      </c>
      <c r="G25" s="28">
        <f t="shared" si="27"/>
        <v>300000</v>
      </c>
      <c r="H25" s="28">
        <f t="shared" si="27"/>
        <v>25870</v>
      </c>
      <c r="I25" s="28">
        <f t="shared" si="27"/>
        <v>414753</v>
      </c>
      <c r="J25" s="28">
        <f t="shared" si="27"/>
        <v>-114753</v>
      </c>
      <c r="K25" s="18">
        <f t="shared" si="25"/>
        <v>138.25099999999998</v>
      </c>
      <c r="L25" s="28">
        <f t="shared" ref="L25:N25" si="28">+L26</f>
        <v>0</v>
      </c>
      <c r="M25" s="28">
        <f t="shared" si="28"/>
        <v>0</v>
      </c>
      <c r="N25" s="28">
        <f t="shared" si="28"/>
        <v>0</v>
      </c>
      <c r="O25" s="28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 t="s">
        <v>37</v>
      </c>
      <c r="B26" s="16" t="s">
        <v>53</v>
      </c>
      <c r="C26" s="42" t="s">
        <v>54</v>
      </c>
      <c r="D26" s="17">
        <v>300000</v>
      </c>
      <c r="E26" s="9">
        <v>0</v>
      </c>
      <c r="F26" s="9">
        <v>0</v>
      </c>
      <c r="G26" s="21">
        <v>300000</v>
      </c>
      <c r="H26" s="28">
        <v>25870</v>
      </c>
      <c r="I26" s="28">
        <v>414753</v>
      </c>
      <c r="J26" s="28">
        <v>-114753</v>
      </c>
      <c r="K26" s="18">
        <v>138.251</v>
      </c>
      <c r="L26" s="22">
        <v>0</v>
      </c>
      <c r="M26" s="28">
        <v>0</v>
      </c>
      <c r="N26" s="28">
        <v>0</v>
      </c>
      <c r="O26" s="28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6" t="s">
        <v>55</v>
      </c>
      <c r="C27" s="42" t="s">
        <v>56</v>
      </c>
      <c r="D27" s="17">
        <f t="shared" ref="D27:J27" si="29">+D28</f>
        <v>17000000</v>
      </c>
      <c r="E27" s="17">
        <f t="shared" si="29"/>
        <v>0</v>
      </c>
      <c r="F27" s="17">
        <f t="shared" si="29"/>
        <v>210267867</v>
      </c>
      <c r="G27" s="17">
        <f t="shared" si="29"/>
        <v>227267867</v>
      </c>
      <c r="H27" s="28">
        <f t="shared" si="29"/>
        <v>210267867</v>
      </c>
      <c r="I27" s="28">
        <f t="shared" si="29"/>
        <v>210267867</v>
      </c>
      <c r="J27" s="28">
        <f t="shared" si="29"/>
        <v>17000000</v>
      </c>
      <c r="K27" s="18">
        <f t="shared" ref="K27:K28" si="30">I27/G27*100</f>
        <v>92.519840035283124</v>
      </c>
      <c r="L27" s="28">
        <f t="shared" ref="L27:N27" si="31">+L28</f>
        <v>0</v>
      </c>
      <c r="M27" s="28">
        <f t="shared" si="31"/>
        <v>0</v>
      </c>
      <c r="N27" s="28">
        <f t="shared" si="31"/>
        <v>0</v>
      </c>
      <c r="O27" s="28"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6" t="s">
        <v>57</v>
      </c>
      <c r="C28" s="42" t="s">
        <v>58</v>
      </c>
      <c r="D28" s="17">
        <f t="shared" ref="D28:J28" si="32">D29+D30</f>
        <v>17000000</v>
      </c>
      <c r="E28" s="17">
        <f t="shared" si="32"/>
        <v>0</v>
      </c>
      <c r="F28" s="17">
        <f t="shared" si="32"/>
        <v>210267867</v>
      </c>
      <c r="G28" s="17">
        <f t="shared" si="32"/>
        <v>227267867</v>
      </c>
      <c r="H28" s="28">
        <f t="shared" si="32"/>
        <v>210267867</v>
      </c>
      <c r="I28" s="28">
        <f t="shared" si="32"/>
        <v>210267867</v>
      </c>
      <c r="J28" s="28">
        <f t="shared" si="32"/>
        <v>17000000</v>
      </c>
      <c r="K28" s="18">
        <f t="shared" si="30"/>
        <v>92.519840035283124</v>
      </c>
      <c r="L28" s="28">
        <f t="shared" ref="L28:N28" si="33">+L30</f>
        <v>0</v>
      </c>
      <c r="M28" s="28">
        <f t="shared" si="33"/>
        <v>0</v>
      </c>
      <c r="N28" s="28">
        <f t="shared" si="33"/>
        <v>0</v>
      </c>
      <c r="O28" s="28"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 t="s">
        <v>46</v>
      </c>
      <c r="B29" s="16" t="s">
        <v>59</v>
      </c>
      <c r="C29" s="42" t="s">
        <v>60</v>
      </c>
      <c r="D29" s="17">
        <v>0</v>
      </c>
      <c r="E29" s="28">
        <v>0</v>
      </c>
      <c r="F29" s="28">
        <v>210267867</v>
      </c>
      <c r="G29" s="29">
        <v>210267867</v>
      </c>
      <c r="H29" s="28">
        <v>210267867</v>
      </c>
      <c r="I29" s="28">
        <v>210267867</v>
      </c>
      <c r="J29" s="28">
        <v>0</v>
      </c>
      <c r="K29" s="18">
        <v>100</v>
      </c>
      <c r="L29" s="22">
        <v>0</v>
      </c>
      <c r="M29" s="28">
        <v>0</v>
      </c>
      <c r="N29" s="28">
        <v>0</v>
      </c>
      <c r="O29" s="28">
        <v>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 t="s">
        <v>37</v>
      </c>
      <c r="B30" s="16" t="s">
        <v>61</v>
      </c>
      <c r="C30" s="42" t="s">
        <v>62</v>
      </c>
      <c r="D30" s="17">
        <v>17000000</v>
      </c>
      <c r="E30" s="9">
        <v>0</v>
      </c>
      <c r="F30" s="9">
        <v>0</v>
      </c>
      <c r="G30" s="21">
        <v>17000000</v>
      </c>
      <c r="H30" s="28">
        <v>0</v>
      </c>
      <c r="I30" s="28">
        <v>0</v>
      </c>
      <c r="J30" s="28">
        <v>17000000</v>
      </c>
      <c r="K30" s="18">
        <f t="shared" ref="K30:K32" si="34">I30/G30*100</f>
        <v>0</v>
      </c>
      <c r="L30" s="22">
        <v>0</v>
      </c>
      <c r="M30" s="28">
        <v>0</v>
      </c>
      <c r="N30" s="28">
        <v>0</v>
      </c>
      <c r="O30" s="28"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2.5" x14ac:dyDescent="0.25">
      <c r="A31" s="12"/>
      <c r="B31" s="13" t="s">
        <v>63</v>
      </c>
      <c r="C31" s="41" t="s">
        <v>64</v>
      </c>
      <c r="D31" s="14">
        <v>20790256000</v>
      </c>
      <c r="E31" s="9">
        <f t="shared" ref="E31:J31" si="35">+E32</f>
        <v>0</v>
      </c>
      <c r="F31" s="9">
        <f t="shared" si="35"/>
        <v>0</v>
      </c>
      <c r="G31" s="9">
        <f t="shared" si="35"/>
        <v>20790256000</v>
      </c>
      <c r="H31" s="28">
        <f t="shared" si="35"/>
        <v>1314375091</v>
      </c>
      <c r="I31" s="28">
        <f t="shared" si="35"/>
        <v>7599510372</v>
      </c>
      <c r="J31" s="28">
        <f t="shared" si="35"/>
        <v>13190745628</v>
      </c>
      <c r="K31" s="18">
        <f t="shared" si="34"/>
        <v>36.553231340681904</v>
      </c>
      <c r="L31" s="28">
        <f t="shared" ref="L31:N31" si="36">+L32</f>
        <v>0</v>
      </c>
      <c r="M31" s="28">
        <f t="shared" si="36"/>
        <v>0</v>
      </c>
      <c r="N31" s="28">
        <f t="shared" si="36"/>
        <v>0</v>
      </c>
      <c r="O31" s="28">
        <v>0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15"/>
      <c r="B32" s="16" t="s">
        <v>65</v>
      </c>
      <c r="C32" s="42" t="s">
        <v>66</v>
      </c>
      <c r="D32" s="17">
        <v>20790256000</v>
      </c>
      <c r="E32" s="28">
        <f t="shared" ref="E32:J32" si="37">+E33</f>
        <v>0</v>
      </c>
      <c r="F32" s="28">
        <f t="shared" si="37"/>
        <v>0</v>
      </c>
      <c r="G32" s="28">
        <f t="shared" si="37"/>
        <v>20790256000</v>
      </c>
      <c r="H32" s="28">
        <f t="shared" si="37"/>
        <v>1314375091</v>
      </c>
      <c r="I32" s="28">
        <f t="shared" si="37"/>
        <v>7599510372</v>
      </c>
      <c r="J32" s="28">
        <f t="shared" si="37"/>
        <v>13190745628</v>
      </c>
      <c r="K32" s="18">
        <f t="shared" si="34"/>
        <v>36.553231340681904</v>
      </c>
      <c r="L32" s="28">
        <f t="shared" ref="L32:N32" si="38">+L33</f>
        <v>0</v>
      </c>
      <c r="M32" s="28">
        <f t="shared" si="38"/>
        <v>0</v>
      </c>
      <c r="N32" s="28">
        <f t="shared" si="38"/>
        <v>0</v>
      </c>
      <c r="O32" s="28"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 t="s">
        <v>37</v>
      </c>
      <c r="B33" s="16" t="s">
        <v>67</v>
      </c>
      <c r="C33" s="42" t="s">
        <v>68</v>
      </c>
      <c r="D33" s="17">
        <v>20790256000</v>
      </c>
      <c r="E33" s="9">
        <v>0</v>
      </c>
      <c r="F33" s="9">
        <v>0</v>
      </c>
      <c r="G33" s="21">
        <v>20790256000</v>
      </c>
      <c r="H33" s="28">
        <v>1314375091</v>
      </c>
      <c r="I33" s="28">
        <v>7599510372</v>
      </c>
      <c r="J33" s="28">
        <v>13190745628</v>
      </c>
      <c r="K33" s="18">
        <v>36.553199999999997</v>
      </c>
      <c r="L33" s="22">
        <v>0</v>
      </c>
      <c r="M33" s="28">
        <v>0</v>
      </c>
      <c r="N33" s="28">
        <v>0</v>
      </c>
      <c r="O33" s="28"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"/>
      <c r="B34" s="1"/>
      <c r="C34" s="35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38"/>
      <c r="D35" s="3"/>
      <c r="E35" s="3"/>
      <c r="F35" s="3"/>
      <c r="G35" s="3"/>
      <c r="H35" s="30"/>
      <c r="I35" s="30"/>
      <c r="J35" s="30"/>
      <c r="K35" s="3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32" t="s">
        <v>69</v>
      </c>
      <c r="D36" s="3"/>
      <c r="E36" s="3"/>
      <c r="F36" s="3"/>
      <c r="G36" s="3"/>
      <c r="H36" s="43" t="s">
        <v>70</v>
      </c>
      <c r="I36" s="44"/>
      <c r="J36" s="44"/>
      <c r="K36" s="4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2" t="s">
        <v>71</v>
      </c>
      <c r="D37" s="3"/>
      <c r="E37" s="3"/>
      <c r="F37" s="3"/>
      <c r="G37" s="3"/>
      <c r="H37" s="43" t="s">
        <v>72</v>
      </c>
      <c r="I37" s="44"/>
      <c r="J37" s="44"/>
      <c r="K37" s="4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2" t="s">
        <v>73</v>
      </c>
      <c r="D38" s="3"/>
      <c r="E38" s="3"/>
      <c r="F38" s="3"/>
      <c r="G38" s="3"/>
      <c r="H38" s="43" t="s">
        <v>74</v>
      </c>
      <c r="I38" s="44"/>
      <c r="J38" s="44"/>
      <c r="K38" s="4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39" t="s">
        <v>75</v>
      </c>
      <c r="D39" s="3"/>
      <c r="E39" s="3"/>
      <c r="F39" s="3"/>
      <c r="G39" s="3"/>
      <c r="H39" s="43" t="s">
        <v>75</v>
      </c>
      <c r="I39" s="44"/>
      <c r="J39" s="44"/>
      <c r="K39" s="4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35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35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35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35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35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35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35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35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35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35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35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35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35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35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35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35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35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35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35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35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35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35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35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35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35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35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35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35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35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35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35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35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35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35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35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35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35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35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35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35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35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35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35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35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35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35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35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35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35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35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35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35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35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35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35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35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35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35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35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35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35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35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35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35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35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35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35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35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35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35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35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35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35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35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35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35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35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35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35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35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35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35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35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35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35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35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35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35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35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35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35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35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35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35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35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35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35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35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35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35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35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35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35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35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35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35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35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35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35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35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35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35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35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35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35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35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35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35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35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35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35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35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35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35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35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35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35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35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35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35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35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35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35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35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35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35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35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35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35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35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35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35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35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35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35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35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35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35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35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35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35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35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35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35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35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35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35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35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35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35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35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35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35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35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35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35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35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35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35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35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35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35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35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35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35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35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35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35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35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35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35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35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35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35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35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35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35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35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35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35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35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35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35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35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35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35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35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35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35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35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35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35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35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35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35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35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35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35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35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35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35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35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35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35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35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35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35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35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35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35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35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35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35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35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35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35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35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35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35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35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35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35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35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35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35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35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35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35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35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35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35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35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35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35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35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35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35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35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35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35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35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35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35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35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35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35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35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35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35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35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35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35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35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35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35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35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35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35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35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35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35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35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35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35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35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35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35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35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35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35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35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35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35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35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35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35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35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35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35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35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35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35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35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35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35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35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35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35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35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35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35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35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35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35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35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35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35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35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35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35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35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35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35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35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35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35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35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35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35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35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35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35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35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35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35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35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35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35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35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35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35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35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35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35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35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35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35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35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35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35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35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35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35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35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35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35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35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35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35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35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35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35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35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35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35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35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35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35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35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35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35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35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35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35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35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35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35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35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35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35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35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35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35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35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35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35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35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35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35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35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35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35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35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35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35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35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35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35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35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35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35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35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35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35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35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35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35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35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35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35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35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35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35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35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35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35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35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35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35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35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35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35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35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35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35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35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35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35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35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35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35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35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35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35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35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35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35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35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35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35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35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35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35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35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35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35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35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35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35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35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35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35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35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35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35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35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35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35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35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35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35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35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35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35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35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35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35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35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35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35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35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35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35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35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35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35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35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35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35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35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35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35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35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35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35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35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35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35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35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35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35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35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35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35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35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35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35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35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35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35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35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35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35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35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35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35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35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35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35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35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35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35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35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35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35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35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35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35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35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35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35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35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35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35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35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35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35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35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35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35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35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35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35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35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35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35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35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35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35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35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35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35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35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35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35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35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35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35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35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35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35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35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35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35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35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35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35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35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35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35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35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35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35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35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35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35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35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35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35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35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35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35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35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35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35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35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35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35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35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35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35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35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35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35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35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35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35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35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35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35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35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35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35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35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35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35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35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35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35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35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35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35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35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35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35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35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35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35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35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35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35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35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35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35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35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35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35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35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35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35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35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35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35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35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35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35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35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35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35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35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35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35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35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35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35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35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35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35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35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35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35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35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35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35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35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35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35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35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35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35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35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35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35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35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35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35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35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35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35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35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35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35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35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35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35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35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35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35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35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35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35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35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35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35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35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35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35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35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35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35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35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35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35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35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35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35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35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35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35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35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35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35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35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35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35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35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35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35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35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35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35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35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35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35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35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35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35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35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35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35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35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35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35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35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35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35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35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35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35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35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35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35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35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35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35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35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35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35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35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35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35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35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35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35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35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35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35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35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35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35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35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35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35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35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35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35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35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35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35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35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35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35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35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35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35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35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35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35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35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35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35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35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35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35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35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35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35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35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35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35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35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35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35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35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35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35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35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35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35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35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35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35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35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35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35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35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35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35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35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35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35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35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35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35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35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35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35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35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35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35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35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35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35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35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35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35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35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35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35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35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35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35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35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35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35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35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35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35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35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35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35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35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35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35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35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35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35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35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35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35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35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35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35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35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35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35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35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35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35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35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35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35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35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35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35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35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35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35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35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35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35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35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35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35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35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35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35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35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35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35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35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35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35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35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35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35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35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35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35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35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35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35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35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35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35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35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35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35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35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35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35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35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35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35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35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35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35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35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35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35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35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35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35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35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35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35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35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35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35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35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35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35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35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35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35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35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35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35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35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35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35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35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35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35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35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35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35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35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35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35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35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35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35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35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35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35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35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35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35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35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35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35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35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35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35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35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35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35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35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35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35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35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35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35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35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35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35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35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35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35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35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35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35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35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35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35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35"/>
      <c r="D986" s="3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35"/>
      <c r="D987" s="3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35"/>
      <c r="D988" s="3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35"/>
      <c r="D989" s="3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35"/>
      <c r="D990" s="3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35"/>
      <c r="D991" s="3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35"/>
      <c r="D992" s="3"/>
      <c r="E992" s="3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35"/>
      <c r="D993" s="3"/>
      <c r="E993" s="3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35"/>
      <c r="D994" s="3"/>
      <c r="E994" s="3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35"/>
      <c r="D995" s="3"/>
      <c r="E995" s="3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35"/>
      <c r="D996" s="3"/>
      <c r="E996" s="3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35"/>
      <c r="D997" s="3"/>
      <c r="E997" s="3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35"/>
      <c r="D998" s="3"/>
      <c r="E998" s="3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35"/>
      <c r="D999" s="3"/>
      <c r="E999" s="3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35"/>
      <c r="D1000" s="3"/>
      <c r="E1000" s="3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35"/>
      <c r="D1001" s="3"/>
      <c r="E1001" s="3"/>
      <c r="F1001" s="3"/>
      <c r="G1001" s="3"/>
      <c r="H1001" s="3"/>
      <c r="I1001" s="3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35"/>
      <c r="D1002" s="3"/>
      <c r="E1002" s="3"/>
      <c r="F1002" s="3"/>
      <c r="G1002" s="3"/>
      <c r="H1002" s="3"/>
      <c r="I1002" s="3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autoFilter ref="A9:Z33" xr:uid="{00000000-0009-0000-0000-000000000000}"/>
  <mergeCells count="11">
    <mergeCell ref="H36:K36"/>
    <mergeCell ref="H37:K37"/>
    <mergeCell ref="H38:K38"/>
    <mergeCell ref="H39:K39"/>
    <mergeCell ref="B1:O1"/>
    <mergeCell ref="B2:O2"/>
    <mergeCell ref="B3:O3"/>
    <mergeCell ref="B4:O4"/>
    <mergeCell ref="B5:O5"/>
    <mergeCell ref="B6:O6"/>
    <mergeCell ref="B7:O7"/>
  </mergeCells>
  <pageMargins left="0.25" right="0.25" top="0.75" bottom="0.75" header="0" footer="0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CBELTRAN</cp:lastModifiedBy>
  <cp:lastPrinted>2022-07-06T20:21:43Z</cp:lastPrinted>
  <dcterms:created xsi:type="dcterms:W3CDTF">2021-03-05T20:04:33Z</dcterms:created>
  <dcterms:modified xsi:type="dcterms:W3CDTF">2022-08-09T13:39:38Z</dcterms:modified>
</cp:coreProperties>
</file>